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11. Korpri 2022-2024\11. LKBH 2023\Rapat Kerja 19 April\SE Iuran KORPRI 2024\"/>
    </mc:Choice>
  </mc:AlternateContent>
  <xr:revisionPtr revIDLastSave="0" documentId="13_ncr:1_{9B2E95A7-58DF-4E60-B5F6-E5AC65AA1DB1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Laporan  Setoran Iuran Bulanan" sheetId="8" r:id="rId1"/>
    <sheet name="Laporan KeuvBulanan Korpri Unit" sheetId="1" r:id="rId2"/>
  </sheets>
  <definedNames>
    <definedName name="_xlnm.Print_Area" localSheetId="0">'Laporan  Setoran Iuran Bulanan'!$A$1:$M$27</definedName>
    <definedName name="_xlnm.Print_Area" localSheetId="1">'Laporan KeuvBulanan Korpri Unit'!$A$2:$I$34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8" l="1"/>
  <c r="H12" i="8"/>
  <c r="H13" i="8"/>
  <c r="H10" i="8"/>
  <c r="K11" i="8"/>
  <c r="L11" i="8" s="1"/>
  <c r="K12" i="8"/>
  <c r="L12" i="8" s="1"/>
  <c r="K13" i="8"/>
  <c r="L13" i="8" s="1"/>
  <c r="K10" i="8"/>
  <c r="L10" i="8" s="1"/>
  <c r="I11" i="8"/>
  <c r="J11" i="8" s="1"/>
  <c r="I12" i="8"/>
  <c r="J12" i="8" s="1"/>
  <c r="I13" i="8"/>
  <c r="J13" i="8" s="1"/>
  <c r="I10" i="8"/>
  <c r="J10" i="8" s="1"/>
  <c r="I26" i="1"/>
  <c r="H14" i="8" l="1"/>
  <c r="J14" i="8"/>
  <c r="L14" i="8"/>
</calcChain>
</file>

<file path=xl/sharedStrings.xml><?xml version="1.0" encoding="utf-8"?>
<sst xmlns="http://schemas.openxmlformats.org/spreadsheetml/2006/main" count="125" uniqueCount="82">
  <si>
    <t>PEMASUKAN</t>
  </si>
  <si>
    <t>PENGELUARAN</t>
  </si>
  <si>
    <t>NO</t>
  </si>
  <si>
    <t>URAIAN</t>
  </si>
  <si>
    <t>JUMLAH</t>
  </si>
  <si>
    <t>1.</t>
  </si>
  <si>
    <t>Rp.</t>
  </si>
  <si>
    <t>2.</t>
  </si>
  <si>
    <t>3.</t>
  </si>
  <si>
    <t>4.</t>
  </si>
  <si>
    <t>5.</t>
  </si>
  <si>
    <t>Jumlah Pengeluaran</t>
  </si>
  <si>
    <t>Mengetahui,</t>
  </si>
  <si>
    <t>Bunga Tabungan</t>
  </si>
  <si>
    <t>KET</t>
  </si>
  <si>
    <t>PER .BULAN…..............</t>
  </si>
  <si>
    <t>Saldo Serah bulan Lalu (bulan :…......)</t>
  </si>
  <si>
    <t>Iuran Anggota bulan …......</t>
  </si>
  <si>
    <t>dll</t>
  </si>
  <si>
    <t>AAA</t>
  </si>
  <si>
    <t>BBB</t>
  </si>
  <si>
    <t>CCC</t>
  </si>
  <si>
    <t>Operasional Organisasi</t>
  </si>
  <si>
    <t>- Makan Minum Rapat</t>
  </si>
  <si>
    <t>- Snack Rapat</t>
  </si>
  <si>
    <t>Bantuan dan Santunan</t>
  </si>
  <si>
    <t>- ASN Pensiun/Mutasi</t>
  </si>
  <si>
    <t>- ASN  Meninggal Dunia/Sakit</t>
  </si>
  <si>
    <t>- Keluarga inti ASN Meninggal Dunia/Sakit</t>
  </si>
  <si>
    <t>Pajak Bunga (jika ada)</t>
  </si>
  <si>
    <t>Biaya Administrasi Bank (jika ada)</t>
  </si>
  <si>
    <t>Pembinaan Olahraga, Seni dan Kerohanian</t>
  </si>
  <si>
    <t>- Honorarium Instruktur Senam</t>
  </si>
  <si>
    <t>- Penceramah, dll</t>
  </si>
  <si>
    <t>- dll</t>
  </si>
  <si>
    <t>Saldo Akhir bulan…...........</t>
  </si>
  <si>
    <t>DDDD</t>
  </si>
  <si>
    <t>EEEE</t>
  </si>
  <si>
    <t>FFFF</t>
  </si>
  <si>
    <t>GGGG</t>
  </si>
  <si>
    <t>HHHH</t>
  </si>
  <si>
    <t>IIIII</t>
  </si>
  <si>
    <t>JJJJJ</t>
  </si>
  <si>
    <t>KKKK</t>
  </si>
  <si>
    <t>LLLL</t>
  </si>
  <si>
    <t>MMM</t>
  </si>
  <si>
    <t>NNN</t>
  </si>
  <si>
    <t>OOOO</t>
  </si>
  <si>
    <t>PPPPP</t>
  </si>
  <si>
    <t>QQQQ</t>
  </si>
  <si>
    <t>Belitung,  …...........................</t>
  </si>
  <si>
    <t>Bendahara KORPRI Unit …..................</t>
  </si>
  <si>
    <t>…...............</t>
  </si>
  <si>
    <t>NIP ….............................</t>
  </si>
  <si>
    <t>Ketua KORPRI Unit….......................</t>
  </si>
  <si>
    <t>…..................</t>
  </si>
  <si>
    <t>No</t>
  </si>
  <si>
    <t>Anggota KORPRI</t>
  </si>
  <si>
    <t>PNS</t>
  </si>
  <si>
    <t>PPPK</t>
  </si>
  <si>
    <t>Gol. I</t>
  </si>
  <si>
    <t>SLTP/SLTA Sederajat</t>
  </si>
  <si>
    <t>Gol. II</t>
  </si>
  <si>
    <t>D.3 Sederajat</t>
  </si>
  <si>
    <t>Gol. III</t>
  </si>
  <si>
    <t>D.4/S.I Sederajat</t>
  </si>
  <si>
    <t>Gol. IV</t>
  </si>
  <si>
    <t>S.2 Sederajat</t>
  </si>
  <si>
    <t>Besaran Iuran/org/bulan</t>
  </si>
  <si>
    <t>Rincian Pemanfaatan</t>
  </si>
  <si>
    <t>DP KORPRI KABUPATEN (70%)</t>
  </si>
  <si>
    <t>KORPRI UNIT (30%)</t>
  </si>
  <si>
    <t>JUMLAH PEGAWAI</t>
  </si>
  <si>
    <t>IURAN BPJS NAKER</t>
  </si>
  <si>
    <t>TOTAL</t>
  </si>
  <si>
    <t>UNIT  BADAN/DINAS/KANTOR/KECAMATAN…....</t>
  </si>
  <si>
    <t>LAPORAN PEMBAYARAN /SETORAN IURAN ANGGOTA KORPRI KABUPATEN BELITUNG</t>
  </si>
  <si>
    <t>KORPRI UNIT</t>
  </si>
  <si>
    <t>:</t>
  </si>
  <si>
    <t>BULAN</t>
  </si>
  <si>
    <t>.............</t>
  </si>
  <si>
    <t xml:space="preserve">LAPORAN KEUANGAN IURAN ANGGOTA KORPRI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</si>
</sst>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7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3" fillId="0" borderId="9" xfId="1" applyFont="1" applyBorder="1"/>
    <xf numFmtId="164" fontId="3" fillId="0" borderId="4" xfId="1" applyFont="1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164" fontId="3" fillId="0" borderId="12" xfId="1" applyFont="1" applyBorder="1"/>
    <xf numFmtId="0" fontId="0" fillId="0" borderId="7" xfId="0" applyBorder="1" applyAlignment="1">
      <alignment horizontal="center"/>
    </xf>
    <xf numFmtId="164" fontId="3" fillId="0" borderId="8" xfId="1" applyFont="1" applyBorder="1"/>
    <xf numFmtId="0" fontId="2" fillId="0" borderId="1" xfId="0" applyFont="1" applyBorder="1" applyAlignment="1">
      <alignment horizontal="center" vertical="top"/>
    </xf>
    <xf numFmtId="0" fontId="2" fillId="0" borderId="13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quotePrefix="1" applyBorder="1"/>
    <xf numFmtId="164" fontId="0" fillId="0" borderId="0" xfId="1" applyFont="1" applyAlignment="1">
      <alignment horizontal="left"/>
    </xf>
    <xf numFmtId="0" fontId="5" fillId="0" borderId="0" xfId="0" applyFont="1"/>
    <xf numFmtId="164" fontId="6" fillId="0" borderId="0" xfId="1" applyFont="1" applyAlignment="1">
      <alignment horizontal="left"/>
    </xf>
    <xf numFmtId="0" fontId="4" fillId="0" borderId="0" xfId="0" applyFont="1" applyAlignment="1">
      <alignment horizontal="center" wrapText="1"/>
    </xf>
    <xf numFmtId="0" fontId="0" fillId="0" borderId="0" xfId="0" quotePrefix="1" applyAlignment="1">
      <alignment horizontal="center"/>
    </xf>
    <xf numFmtId="0" fontId="6" fillId="2" borderId="2" xfId="0" applyFont="1" applyFill="1" applyBorder="1" applyAlignment="1">
      <alignment horizontal="center"/>
    </xf>
    <xf numFmtId="164" fontId="6" fillId="2" borderId="4" xfId="1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0" borderId="9" xfId="1" applyFont="1" applyBorder="1" applyAlignment="1">
      <alignment vertical="center"/>
    </xf>
    <xf numFmtId="164" fontId="6" fillId="0" borderId="4" xfId="1" applyFont="1" applyBorder="1" applyAlignment="1">
      <alignment vertical="center"/>
    </xf>
    <xf numFmtId="0" fontId="0" fillId="0" borderId="18" xfId="0" applyBorder="1"/>
    <xf numFmtId="164" fontId="0" fillId="0" borderId="9" xfId="1" applyFont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164" fontId="0" fillId="0" borderId="4" xfId="1" applyFont="1" applyBorder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 wrapText="1"/>
    </xf>
    <xf numFmtId="164" fontId="9" fillId="0" borderId="1" xfId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164" fontId="9" fillId="3" borderId="1" xfId="1" applyFont="1" applyFill="1" applyBorder="1" applyAlignment="1">
      <alignment vertical="center" wrapText="1"/>
    </xf>
    <xf numFmtId="164" fontId="8" fillId="3" borderId="1" xfId="1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56029</xdr:colOff>
      <xdr:row>14</xdr:row>
      <xdr:rowOff>168090</xdr:rowOff>
    </xdr:from>
    <xdr:to>
      <xdr:col>4</xdr:col>
      <xdr:colOff>661148</xdr:colOff>
      <xdr:row>19</xdr:row>
      <xdr:rowOff>179295</xdr:rowOff>
    </xdr:to>
    <xdr:sp macro="" textlink="">
      <xdr:nvSpPr>
        <xdr:cNvPr id="3" name="Speech Bubble: Rectangle with Corners Rounded 2">
          <a:extLst>
            <a:ext uri="{FF2B5EF4-FFF2-40B4-BE49-F238E27FC236}">
              <a16:creationId xmlns:a16="http://schemas.microsoft.com/office/drawing/2014/main" id="{C0A34A77-4BDD-4EA8-8506-8104D1F3B6C7}"/>
            </a:ext>
          </a:extLst>
        </xdr:cNvPr>
        <xdr:cNvSpPr/>
      </xdr:nvSpPr>
      <xdr:spPr>
        <a:xfrm>
          <a:off x="280147" y="4415119"/>
          <a:ext cx="3014383" cy="963705"/>
        </a:xfrm>
        <a:prstGeom prst="wedgeRoundRectCallout">
          <a:avLst>
            <a:gd name="adj1" fmla="val 108920"/>
            <a:gd name="adj2" fmla="val -80361"/>
            <a:gd name="adj3" fmla="val 16667"/>
          </a:avLst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ID" sz="1100" b="1">
              <a:solidFill>
                <a:sysClr val="windowText" lastClr="000000"/>
              </a:solidFill>
            </a:rPr>
            <a:t>Untuk sementara</a:t>
          </a:r>
          <a:r>
            <a:rPr lang="en-ID" sz="1100" b="1" baseline="0">
              <a:solidFill>
                <a:sysClr val="windowText" lastClr="000000"/>
              </a:solidFill>
            </a:rPr>
            <a:t> disetorkan ke DP KORPRI Kabupaten. Setelah PKS dengan BPJS ditandatangani , selanjutnya disetorkan ke-Rekening BPJS (Menunggu Surat Edaran)</a:t>
          </a:r>
          <a:endParaRPr lang="en-ID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347382</xdr:colOff>
      <xdr:row>16</xdr:row>
      <xdr:rowOff>67236</xdr:rowOff>
    </xdr:from>
    <xdr:to>
      <xdr:col>8</xdr:col>
      <xdr:colOff>112060</xdr:colOff>
      <xdr:row>20</xdr:row>
      <xdr:rowOff>11206</xdr:rowOff>
    </xdr:to>
    <xdr:sp macro="" textlink="">
      <xdr:nvSpPr>
        <xdr:cNvPr id="4" name="Speech Bubble: Rectangle with Corners Rounded 3">
          <a:extLst>
            <a:ext uri="{FF2B5EF4-FFF2-40B4-BE49-F238E27FC236}">
              <a16:creationId xmlns:a16="http://schemas.microsoft.com/office/drawing/2014/main" id="{982D45EF-1A39-4D8F-8BFF-30F26E536ACD}"/>
            </a:ext>
          </a:extLst>
        </xdr:cNvPr>
        <xdr:cNvSpPr/>
      </xdr:nvSpPr>
      <xdr:spPr>
        <a:xfrm>
          <a:off x="3910853" y="4695265"/>
          <a:ext cx="2286001" cy="705970"/>
        </a:xfrm>
        <a:prstGeom prst="wedgeRoundRectCallout">
          <a:avLst>
            <a:gd name="adj1" fmla="val 83630"/>
            <a:gd name="adj2" fmla="val -123522"/>
            <a:gd name="adj3" fmla="val 16667"/>
          </a:avLst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ID" sz="1100" b="1">
              <a:solidFill>
                <a:sysClr val="windowText" lastClr="000000"/>
              </a:solidFill>
            </a:rPr>
            <a:t>Disetorkan ke</a:t>
          </a:r>
          <a:r>
            <a:rPr lang="en-ID" sz="1100" b="1" baseline="0">
              <a:solidFill>
                <a:sysClr val="windowText" lastClr="000000"/>
              </a:solidFill>
            </a:rPr>
            <a:t> Rekening DP KORPRI Kabupaten Belitung</a:t>
          </a:r>
          <a:endParaRPr lang="en-ID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728383</xdr:colOff>
      <xdr:row>16</xdr:row>
      <xdr:rowOff>33618</xdr:rowOff>
    </xdr:from>
    <xdr:to>
      <xdr:col>11</xdr:col>
      <xdr:colOff>425825</xdr:colOff>
      <xdr:row>19</xdr:row>
      <xdr:rowOff>168088</xdr:rowOff>
    </xdr:to>
    <xdr:sp macro="" textlink="">
      <xdr:nvSpPr>
        <xdr:cNvPr id="5" name="Speech Bubble: Rectangle with Corners Rounded 4">
          <a:extLst>
            <a:ext uri="{FF2B5EF4-FFF2-40B4-BE49-F238E27FC236}">
              <a16:creationId xmlns:a16="http://schemas.microsoft.com/office/drawing/2014/main" id="{4A10E540-7A6C-4347-8DF8-9501640A4DAC}"/>
            </a:ext>
          </a:extLst>
        </xdr:cNvPr>
        <xdr:cNvSpPr/>
      </xdr:nvSpPr>
      <xdr:spPr>
        <a:xfrm>
          <a:off x="6813177" y="4661647"/>
          <a:ext cx="2286001" cy="705970"/>
        </a:xfrm>
        <a:prstGeom prst="wedgeRoundRectCallout">
          <a:avLst>
            <a:gd name="adj1" fmla="val 47356"/>
            <a:gd name="adj2" fmla="val -106062"/>
            <a:gd name="adj3" fmla="val 16667"/>
          </a:avLst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ID" sz="1400" b="1">
              <a:solidFill>
                <a:sysClr val="windowText" lastClr="000000"/>
              </a:solidFill>
            </a:rPr>
            <a:t>Dikelola KORPRI</a:t>
          </a:r>
          <a:r>
            <a:rPr lang="en-ID" sz="1400" b="1" baseline="0">
              <a:solidFill>
                <a:sysClr val="windowText" lastClr="000000"/>
              </a:solidFill>
            </a:rPr>
            <a:t> Unit PD/Kecamatan</a:t>
          </a:r>
          <a:endParaRPr lang="en-ID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145678</xdr:colOff>
      <xdr:row>2</xdr:row>
      <xdr:rowOff>0</xdr:rowOff>
    </xdr:from>
    <xdr:to>
      <xdr:col>6</xdr:col>
      <xdr:colOff>448237</xdr:colOff>
      <xdr:row>6</xdr:row>
      <xdr:rowOff>168087</xdr:rowOff>
    </xdr:to>
    <xdr:sp macro="" textlink="">
      <xdr:nvSpPr>
        <xdr:cNvPr id="7" name="Speech Bubble: Rectangle with Corners Rounded 6">
          <a:extLst>
            <a:ext uri="{FF2B5EF4-FFF2-40B4-BE49-F238E27FC236}">
              <a16:creationId xmlns:a16="http://schemas.microsoft.com/office/drawing/2014/main" id="{0F2B035D-20F3-481C-B0FC-A8EDFFE0447F}"/>
            </a:ext>
          </a:extLst>
        </xdr:cNvPr>
        <xdr:cNvSpPr/>
      </xdr:nvSpPr>
      <xdr:spPr>
        <a:xfrm>
          <a:off x="2779060" y="425824"/>
          <a:ext cx="1927412" cy="1064557"/>
        </a:xfrm>
        <a:prstGeom prst="wedgeRoundRectCallout">
          <a:avLst>
            <a:gd name="adj1" fmla="val 10450"/>
            <a:gd name="adj2" fmla="val 66683"/>
            <a:gd name="adj3" fmla="val 16667"/>
          </a:avLst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ID" sz="1400" b="1">
              <a:solidFill>
                <a:sysClr val="windowText" lastClr="000000"/>
              </a:solidFill>
            </a:rPr>
            <a:t>Jumlah</a:t>
          </a:r>
          <a:r>
            <a:rPr lang="en-ID" sz="1400" b="1" baseline="0">
              <a:solidFill>
                <a:sysClr val="windowText" lastClr="000000"/>
              </a:solidFill>
            </a:rPr>
            <a:t> Pegawai dan golongannya Sesuaikan dengan OPD masing-masing</a:t>
          </a:r>
          <a:endParaRPr lang="en-ID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358589</xdr:colOff>
      <xdr:row>2</xdr:row>
      <xdr:rowOff>11207</xdr:rowOff>
    </xdr:from>
    <xdr:to>
      <xdr:col>8</xdr:col>
      <xdr:colOff>829235</xdr:colOff>
      <xdr:row>5</xdr:row>
      <xdr:rowOff>123265</xdr:rowOff>
    </xdr:to>
    <xdr:sp macro="" textlink="">
      <xdr:nvSpPr>
        <xdr:cNvPr id="6" name="Speech Bubble: Rectangle with Corners Rounded 5">
          <a:extLst>
            <a:ext uri="{FF2B5EF4-FFF2-40B4-BE49-F238E27FC236}">
              <a16:creationId xmlns:a16="http://schemas.microsoft.com/office/drawing/2014/main" id="{A5425A04-F4C5-4254-9109-D7B33D9DFB70}"/>
            </a:ext>
          </a:extLst>
        </xdr:cNvPr>
        <xdr:cNvSpPr/>
      </xdr:nvSpPr>
      <xdr:spPr>
        <a:xfrm>
          <a:off x="5479677" y="437031"/>
          <a:ext cx="1434352" cy="818028"/>
        </a:xfrm>
        <a:prstGeom prst="wedgeRoundRectCallout">
          <a:avLst>
            <a:gd name="adj1" fmla="val -95019"/>
            <a:gd name="adj2" fmla="val 170016"/>
            <a:gd name="adj3" fmla="val 16667"/>
          </a:avLst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ID" sz="1400" b="1">
              <a:solidFill>
                <a:sysClr val="windowText" lastClr="000000"/>
              </a:solidFill>
            </a:rPr>
            <a:t>Iuran Program JKM BPJS Naker/bln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7191-E1C3-4A67-8ABA-4728F340DC94}">
  <dimension ref="B2:M27"/>
  <sheetViews>
    <sheetView tabSelected="1" view="pageBreakPreview" topLeftCell="A7" zoomScale="85" zoomScaleNormal="100" zoomScaleSheetLayoutView="85" workbookViewId="0">
      <selection activeCell="M4" sqref="M4"/>
    </sheetView>
  </sheetViews>
  <sheetFormatPr defaultRowHeight="15" x14ac:dyDescent="0.25"/>
  <cols>
    <col min="1" max="1" width="3.28515625" customWidth="1"/>
    <col min="2" max="2" width="7.7109375" customWidth="1"/>
    <col min="3" max="3" width="10.28515625" customWidth="1"/>
    <col min="4" max="4" width="18.140625" customWidth="1"/>
    <col min="5" max="5" width="14" customWidth="1"/>
    <col min="6" max="6" width="10.42578125" customWidth="1"/>
    <col min="7" max="7" width="12.85546875" customWidth="1"/>
    <col min="8" max="8" width="14.42578125" customWidth="1"/>
    <col min="9" max="9" width="14" customWidth="1"/>
    <col min="10" max="10" width="13.28515625" customWidth="1"/>
    <col min="11" max="11" width="11.5703125" customWidth="1"/>
    <col min="12" max="12" width="13.28515625" customWidth="1"/>
    <col min="13" max="13" width="9.85546875" customWidth="1"/>
  </cols>
  <sheetData>
    <row r="2" spans="2:13" ht="18.75" x14ac:dyDescent="0.3">
      <c r="B2" s="58" t="s">
        <v>76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2:13" ht="18.75" x14ac:dyDescent="0.3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2:13" ht="18.75" x14ac:dyDescent="0.3">
      <c r="B4" s="54" t="s">
        <v>77</v>
      </c>
      <c r="C4" s="53"/>
      <c r="D4" s="53" t="s">
        <v>78</v>
      </c>
      <c r="E4" s="51"/>
      <c r="F4" s="51"/>
      <c r="G4" s="51"/>
      <c r="H4" s="51"/>
      <c r="I4" s="51"/>
      <c r="J4" s="51"/>
      <c r="K4" s="51"/>
      <c r="L4" s="51"/>
      <c r="M4" s="51"/>
    </row>
    <row r="5" spans="2:13" ht="18.75" x14ac:dyDescent="0.3">
      <c r="B5" s="54" t="s">
        <v>79</v>
      </c>
      <c r="C5" s="53"/>
      <c r="D5" s="53" t="s">
        <v>78</v>
      </c>
      <c r="E5" s="51"/>
      <c r="F5" s="51"/>
      <c r="G5" s="51"/>
      <c r="H5" s="51"/>
      <c r="I5" s="51"/>
      <c r="J5" s="51"/>
      <c r="K5" s="51"/>
      <c r="L5" s="51"/>
      <c r="M5" s="51"/>
    </row>
    <row r="6" spans="2:13" x14ac:dyDescent="0.25">
      <c r="B6" s="52"/>
      <c r="C6" s="52"/>
      <c r="D6" s="52"/>
      <c r="E6" s="50"/>
      <c r="F6" s="50"/>
      <c r="G6" s="50"/>
      <c r="H6" s="50"/>
      <c r="I6" s="50"/>
      <c r="J6" s="50"/>
      <c r="K6" s="50"/>
      <c r="L6" s="50"/>
      <c r="M6" s="50"/>
    </row>
    <row r="7" spans="2:13" ht="15.75" thickBot="1" x14ac:dyDescent="0.3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2:13" ht="27" customHeight="1" thickTop="1" x14ac:dyDescent="0.25">
      <c r="B8" s="63" t="s">
        <v>56</v>
      </c>
      <c r="C8" s="63" t="s">
        <v>57</v>
      </c>
      <c r="D8" s="63"/>
      <c r="E8" s="62" t="s">
        <v>68</v>
      </c>
      <c r="F8" s="66" t="s">
        <v>72</v>
      </c>
      <c r="G8" s="68" t="s">
        <v>69</v>
      </c>
      <c r="H8" s="69"/>
      <c r="I8" s="69"/>
      <c r="J8" s="69"/>
      <c r="K8" s="69"/>
      <c r="L8" s="70"/>
      <c r="M8" s="64" t="s">
        <v>14</v>
      </c>
    </row>
    <row r="9" spans="2:13" ht="45.75" customHeight="1" x14ac:dyDescent="0.25">
      <c r="B9" s="71"/>
      <c r="C9" s="44" t="s">
        <v>58</v>
      </c>
      <c r="D9" s="44" t="s">
        <v>59</v>
      </c>
      <c r="E9" s="63"/>
      <c r="F9" s="67"/>
      <c r="G9" s="48" t="s">
        <v>73</v>
      </c>
      <c r="H9" s="55" t="s">
        <v>4</v>
      </c>
      <c r="I9" s="49" t="s">
        <v>70</v>
      </c>
      <c r="J9" s="55" t="s">
        <v>4</v>
      </c>
      <c r="K9" s="49" t="s">
        <v>71</v>
      </c>
      <c r="L9" s="55" t="s">
        <v>4</v>
      </c>
      <c r="M9" s="65"/>
    </row>
    <row r="10" spans="2:13" ht="31.5" x14ac:dyDescent="0.25">
      <c r="B10" s="45" t="s">
        <v>5</v>
      </c>
      <c r="C10" s="45" t="s">
        <v>60</v>
      </c>
      <c r="D10" s="45" t="s">
        <v>61</v>
      </c>
      <c r="E10" s="46">
        <v>35000</v>
      </c>
      <c r="F10" s="47">
        <v>2</v>
      </c>
      <c r="G10" s="47">
        <v>10800</v>
      </c>
      <c r="H10" s="56">
        <f>G10*F10</f>
        <v>21600</v>
      </c>
      <c r="I10" s="47">
        <f>(E10-G10)*70%</f>
        <v>16940</v>
      </c>
      <c r="J10" s="56">
        <f>I10*F10</f>
        <v>33880</v>
      </c>
      <c r="K10" s="47">
        <f>(E10-G10)*30%</f>
        <v>7260</v>
      </c>
      <c r="L10" s="56">
        <f>K10*F10</f>
        <v>14520</v>
      </c>
      <c r="M10" s="6"/>
    </row>
    <row r="11" spans="2:13" ht="25.5" customHeight="1" x14ac:dyDescent="0.25">
      <c r="B11" s="45" t="s">
        <v>7</v>
      </c>
      <c r="C11" s="45" t="s">
        <v>62</v>
      </c>
      <c r="D11" s="45" t="s">
        <v>63</v>
      </c>
      <c r="E11" s="46">
        <v>45000</v>
      </c>
      <c r="F11" s="47">
        <v>4</v>
      </c>
      <c r="G11" s="47">
        <v>10800</v>
      </c>
      <c r="H11" s="56">
        <f t="shared" ref="H11:H13" si="0">G11*F11</f>
        <v>43200</v>
      </c>
      <c r="I11" s="47">
        <f t="shared" ref="I11:I13" si="1">(E11-G11)*70%</f>
        <v>23940</v>
      </c>
      <c r="J11" s="56">
        <f t="shared" ref="J11:J13" si="2">I11*F11</f>
        <v>95760</v>
      </c>
      <c r="K11" s="47">
        <f t="shared" ref="K11:K13" si="3">(E11-G11)*30%</f>
        <v>10260</v>
      </c>
      <c r="L11" s="56">
        <f t="shared" ref="L11:L13" si="4">K11*F11</f>
        <v>41040</v>
      </c>
      <c r="M11" s="6"/>
    </row>
    <row r="12" spans="2:13" ht="31.5" x14ac:dyDescent="0.25">
      <c r="B12" s="45" t="s">
        <v>8</v>
      </c>
      <c r="C12" s="45" t="s">
        <v>64</v>
      </c>
      <c r="D12" s="45" t="s">
        <v>65</v>
      </c>
      <c r="E12" s="46">
        <v>55000</v>
      </c>
      <c r="F12" s="47">
        <v>6</v>
      </c>
      <c r="G12" s="47">
        <v>10800</v>
      </c>
      <c r="H12" s="56">
        <f t="shared" si="0"/>
        <v>64800</v>
      </c>
      <c r="I12" s="47">
        <f t="shared" si="1"/>
        <v>30939.999999999996</v>
      </c>
      <c r="J12" s="56">
        <f t="shared" si="2"/>
        <v>185639.99999999997</v>
      </c>
      <c r="K12" s="47">
        <f t="shared" si="3"/>
        <v>13260</v>
      </c>
      <c r="L12" s="56">
        <f t="shared" si="4"/>
        <v>79560</v>
      </c>
      <c r="M12" s="6"/>
    </row>
    <row r="13" spans="2:13" ht="29.25" customHeight="1" x14ac:dyDescent="0.25">
      <c r="B13" s="45" t="s">
        <v>9</v>
      </c>
      <c r="C13" s="45" t="s">
        <v>66</v>
      </c>
      <c r="D13" s="45" t="s">
        <v>67</v>
      </c>
      <c r="E13" s="46">
        <v>75000</v>
      </c>
      <c r="F13" s="47">
        <v>8</v>
      </c>
      <c r="G13" s="47">
        <v>10800</v>
      </c>
      <c r="H13" s="56">
        <f t="shared" si="0"/>
        <v>86400</v>
      </c>
      <c r="I13" s="47">
        <f t="shared" si="1"/>
        <v>44940</v>
      </c>
      <c r="J13" s="56">
        <f t="shared" si="2"/>
        <v>359520</v>
      </c>
      <c r="K13" s="47">
        <f t="shared" si="3"/>
        <v>19260</v>
      </c>
      <c r="L13" s="56">
        <f t="shared" si="4"/>
        <v>154080</v>
      </c>
      <c r="M13" s="6"/>
    </row>
    <row r="14" spans="2:13" ht="23.25" customHeight="1" x14ac:dyDescent="0.25">
      <c r="B14" s="59" t="s">
        <v>74</v>
      </c>
      <c r="C14" s="60"/>
      <c r="D14" s="60"/>
      <c r="E14" s="60"/>
      <c r="F14" s="60"/>
      <c r="G14" s="61"/>
      <c r="H14" s="57">
        <f>SUM(H10:H13)</f>
        <v>216000</v>
      </c>
      <c r="I14" s="47"/>
      <c r="J14" s="57">
        <f t="shared" ref="J14:L14" si="5">SUM(J10:J13)</f>
        <v>674800</v>
      </c>
      <c r="K14" s="47"/>
      <c r="L14" s="57">
        <f t="shared" si="5"/>
        <v>289200</v>
      </c>
      <c r="M14" s="6"/>
    </row>
    <row r="22" spans="3:11" x14ac:dyDescent="0.25">
      <c r="C22" s="21" t="s">
        <v>12</v>
      </c>
      <c r="J22" s="22" t="s">
        <v>50</v>
      </c>
      <c r="K22" s="23"/>
    </row>
    <row r="23" spans="3:11" x14ac:dyDescent="0.25">
      <c r="C23" s="21" t="s">
        <v>54</v>
      </c>
      <c r="J23" s="21" t="s">
        <v>51</v>
      </c>
    </row>
    <row r="24" spans="3:11" x14ac:dyDescent="0.25">
      <c r="C24" s="21"/>
      <c r="I24" s="23"/>
      <c r="J24" s="21"/>
    </row>
    <row r="25" spans="3:11" x14ac:dyDescent="0.25">
      <c r="C25" s="32" t="s">
        <v>80</v>
      </c>
      <c r="J25" s="25" t="s">
        <v>52</v>
      </c>
    </row>
    <row r="26" spans="3:11" x14ac:dyDescent="0.25">
      <c r="C26" s="21" t="s">
        <v>53</v>
      </c>
      <c r="J26" s="21" t="s">
        <v>53</v>
      </c>
    </row>
    <row r="27" spans="3:11" x14ac:dyDescent="0.25">
      <c r="C27" s="33"/>
    </row>
  </sheetData>
  <mergeCells count="8">
    <mergeCell ref="B2:M2"/>
    <mergeCell ref="B14:G14"/>
    <mergeCell ref="E8:E9"/>
    <mergeCell ref="M8:M9"/>
    <mergeCell ref="F8:F9"/>
    <mergeCell ref="G8:L8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10000" scale="96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4"/>
  <sheetViews>
    <sheetView view="pageBreakPreview" topLeftCell="A7" zoomScale="85" zoomScaleNormal="100" zoomScaleSheetLayoutView="85" workbookViewId="0">
      <selection activeCell="N17" sqref="N17"/>
    </sheetView>
  </sheetViews>
  <sheetFormatPr defaultRowHeight="15" x14ac:dyDescent="0.25"/>
  <cols>
    <col min="1" max="1" width="5.85546875" customWidth="1"/>
    <col min="2" max="2" width="39.140625" customWidth="1"/>
    <col min="3" max="3" width="5.28515625" customWidth="1"/>
    <col min="4" max="4" width="16.85546875" customWidth="1"/>
    <col min="5" max="5" width="2.85546875" customWidth="1"/>
    <col min="6" max="6" width="6.140625" customWidth="1"/>
    <col min="7" max="7" width="39.140625" customWidth="1"/>
    <col min="8" max="8" width="4.7109375" customWidth="1"/>
    <col min="9" max="9" width="17.85546875" customWidth="1"/>
    <col min="11" max="11" width="16" customWidth="1"/>
    <col min="12" max="12" width="18.42578125" style="29" customWidth="1"/>
    <col min="13" max="13" width="16.7109375" customWidth="1"/>
  </cols>
  <sheetData>
    <row r="2" spans="1:13" ht="15.75" x14ac:dyDescent="0.25">
      <c r="A2" s="77" t="s">
        <v>81</v>
      </c>
      <c r="B2" s="77"/>
      <c r="C2" s="77"/>
      <c r="D2" s="77"/>
      <c r="E2" s="77"/>
      <c r="F2" s="77"/>
      <c r="G2" s="77"/>
      <c r="H2" s="77"/>
      <c r="I2" s="77"/>
    </row>
    <row r="3" spans="1:13" ht="15.75" x14ac:dyDescent="0.25">
      <c r="A3" s="77" t="s">
        <v>75</v>
      </c>
      <c r="B3" s="77"/>
      <c r="C3" s="77"/>
      <c r="D3" s="77"/>
      <c r="E3" s="77"/>
      <c r="F3" s="77"/>
      <c r="G3" s="77"/>
      <c r="H3" s="77"/>
      <c r="I3" s="77"/>
    </row>
    <row r="4" spans="1:13" ht="15.75" x14ac:dyDescent="0.25">
      <c r="A4" s="77" t="s">
        <v>15</v>
      </c>
      <c r="B4" s="77"/>
      <c r="C4" s="77"/>
      <c r="D4" s="77"/>
      <c r="E4" s="77"/>
      <c r="F4" s="77"/>
      <c r="G4" s="77"/>
      <c r="H4" s="77"/>
      <c r="I4" s="77"/>
    </row>
    <row r="5" spans="1:13" ht="15.75" thickBot="1" x14ac:dyDescent="0.3">
      <c r="A5" s="24"/>
      <c r="B5" s="24"/>
      <c r="C5" s="24"/>
      <c r="D5" s="24"/>
      <c r="E5" s="24"/>
      <c r="F5" s="24"/>
      <c r="G5" s="24"/>
      <c r="H5" s="24"/>
      <c r="I5" s="24"/>
    </row>
    <row r="6" spans="1:13" ht="18" customHeight="1" thickBot="1" x14ac:dyDescent="0.3">
      <c r="A6" s="74" t="s">
        <v>0</v>
      </c>
      <c r="B6" s="75"/>
      <c r="C6" s="75"/>
      <c r="D6" s="76"/>
      <c r="F6" s="74" t="s">
        <v>1</v>
      </c>
      <c r="G6" s="75"/>
      <c r="H6" s="75"/>
      <c r="I6" s="76"/>
      <c r="K6" s="30"/>
      <c r="L6" s="31"/>
    </row>
    <row r="7" spans="1:13" ht="23.25" customHeight="1" x14ac:dyDescent="0.25">
      <c r="A7" s="27" t="s">
        <v>2</v>
      </c>
      <c r="B7" s="27" t="s">
        <v>3</v>
      </c>
      <c r="C7" s="72" t="s">
        <v>4</v>
      </c>
      <c r="D7" s="73"/>
      <c r="E7" s="2"/>
      <c r="F7" s="26" t="s">
        <v>2</v>
      </c>
      <c r="G7" s="27" t="s">
        <v>3</v>
      </c>
      <c r="H7" s="72" t="s">
        <v>4</v>
      </c>
      <c r="I7" s="72"/>
      <c r="L7"/>
      <c r="M7" s="31">
        <v>715933</v>
      </c>
    </row>
    <row r="8" spans="1:13" x14ac:dyDescent="0.25">
      <c r="A8" s="9" t="s">
        <v>5</v>
      </c>
      <c r="B8" s="6" t="s">
        <v>16</v>
      </c>
      <c r="C8" s="10" t="s">
        <v>6</v>
      </c>
      <c r="D8" s="41" t="s">
        <v>19</v>
      </c>
      <c r="E8" s="4"/>
      <c r="F8" s="5" t="s">
        <v>5</v>
      </c>
      <c r="G8" s="6" t="s">
        <v>29</v>
      </c>
      <c r="H8" s="10" t="s">
        <v>6</v>
      </c>
      <c r="I8" s="43" t="s">
        <v>37</v>
      </c>
    </row>
    <row r="9" spans="1:13" x14ac:dyDescent="0.25">
      <c r="A9" s="9" t="s">
        <v>7</v>
      </c>
      <c r="B9" s="28" t="s">
        <v>17</v>
      </c>
      <c r="C9" s="10" t="s">
        <v>6</v>
      </c>
      <c r="D9" s="41" t="s">
        <v>20</v>
      </c>
      <c r="E9" s="4"/>
      <c r="F9" s="5" t="s">
        <v>7</v>
      </c>
      <c r="G9" s="6" t="s">
        <v>30</v>
      </c>
      <c r="H9" s="10" t="s">
        <v>6</v>
      </c>
      <c r="I9" s="43" t="s">
        <v>38</v>
      </c>
    </row>
    <row r="10" spans="1:13" x14ac:dyDescent="0.25">
      <c r="A10" s="9" t="s">
        <v>8</v>
      </c>
      <c r="B10" s="6" t="s">
        <v>13</v>
      </c>
      <c r="C10" s="10" t="s">
        <v>6</v>
      </c>
      <c r="D10" s="41" t="s">
        <v>21</v>
      </c>
      <c r="E10" s="4"/>
      <c r="F10" s="5" t="s">
        <v>8</v>
      </c>
      <c r="G10" s="6" t="s">
        <v>22</v>
      </c>
      <c r="H10" s="10"/>
      <c r="I10" s="12"/>
    </row>
    <row r="11" spans="1:13" x14ac:dyDescent="0.25">
      <c r="A11" s="9" t="s">
        <v>9</v>
      </c>
      <c r="B11" s="6" t="s">
        <v>18</v>
      </c>
      <c r="C11" s="10"/>
      <c r="D11" s="11"/>
      <c r="E11" s="4"/>
      <c r="F11" s="5"/>
      <c r="G11" s="28" t="s">
        <v>23</v>
      </c>
      <c r="H11" s="10" t="s">
        <v>6</v>
      </c>
      <c r="I11" s="43" t="s">
        <v>39</v>
      </c>
    </row>
    <row r="12" spans="1:13" x14ac:dyDescent="0.25">
      <c r="A12" s="13"/>
      <c r="B12" s="14"/>
      <c r="C12" s="15"/>
      <c r="D12" s="16"/>
      <c r="E12" s="4"/>
      <c r="F12" s="5"/>
      <c r="G12" s="28" t="s">
        <v>24</v>
      </c>
      <c r="H12" s="10" t="s">
        <v>6</v>
      </c>
      <c r="I12" s="43" t="s">
        <v>40</v>
      </c>
    </row>
    <row r="13" spans="1:13" x14ac:dyDescent="0.25">
      <c r="A13" s="13"/>
      <c r="B13" s="14"/>
      <c r="C13" s="15"/>
      <c r="D13" s="16"/>
      <c r="E13" s="4"/>
      <c r="F13" s="5"/>
      <c r="G13" s="28" t="s">
        <v>34</v>
      </c>
      <c r="H13" s="10" t="s">
        <v>6</v>
      </c>
      <c r="I13" s="43" t="s">
        <v>41</v>
      </c>
    </row>
    <row r="14" spans="1:13" x14ac:dyDescent="0.25">
      <c r="A14" s="13"/>
      <c r="B14" s="14"/>
      <c r="C14" s="15"/>
      <c r="D14" s="16"/>
      <c r="E14" s="4"/>
      <c r="F14" s="5" t="s">
        <v>9</v>
      </c>
      <c r="G14" s="6" t="s">
        <v>25</v>
      </c>
      <c r="H14" s="10"/>
      <c r="I14" s="12"/>
    </row>
    <row r="15" spans="1:13" x14ac:dyDescent="0.25">
      <c r="A15" s="13"/>
      <c r="B15" s="14"/>
      <c r="C15" s="15"/>
      <c r="D15" s="16"/>
      <c r="E15" s="4"/>
      <c r="F15" s="5"/>
      <c r="G15" s="28" t="s">
        <v>26</v>
      </c>
      <c r="H15" s="10" t="s">
        <v>6</v>
      </c>
      <c r="I15" s="43" t="s">
        <v>42</v>
      </c>
    </row>
    <row r="16" spans="1:13" x14ac:dyDescent="0.25">
      <c r="A16" s="13"/>
      <c r="B16" s="14"/>
      <c r="C16" s="15"/>
      <c r="D16" s="16"/>
      <c r="E16" s="4"/>
      <c r="F16" s="5"/>
      <c r="G16" s="28" t="s">
        <v>27</v>
      </c>
      <c r="H16" s="10" t="s">
        <v>6</v>
      </c>
      <c r="I16" s="43" t="s">
        <v>43</v>
      </c>
    </row>
    <row r="17" spans="1:9" x14ac:dyDescent="0.25">
      <c r="A17" s="13"/>
      <c r="B17" s="14"/>
      <c r="C17" s="15"/>
      <c r="D17" s="16"/>
      <c r="E17" s="4"/>
      <c r="F17" s="5"/>
      <c r="G17" s="28" t="s">
        <v>28</v>
      </c>
      <c r="H17" s="10" t="s">
        <v>6</v>
      </c>
      <c r="I17" s="43" t="s">
        <v>44</v>
      </c>
    </row>
    <row r="18" spans="1:9" x14ac:dyDescent="0.25">
      <c r="A18" s="13"/>
      <c r="B18" s="14"/>
      <c r="C18" s="15"/>
      <c r="D18" s="16"/>
      <c r="E18" s="4"/>
      <c r="F18" s="5"/>
      <c r="G18" s="28" t="s">
        <v>34</v>
      </c>
      <c r="H18" s="10" t="s">
        <v>6</v>
      </c>
      <c r="I18" s="43" t="s">
        <v>45</v>
      </c>
    </row>
    <row r="19" spans="1:9" x14ac:dyDescent="0.25">
      <c r="A19" s="13"/>
      <c r="B19" s="14"/>
      <c r="C19" s="15"/>
      <c r="D19" s="16"/>
      <c r="E19" s="4"/>
      <c r="F19" s="5" t="s">
        <v>10</v>
      </c>
      <c r="G19" s="6" t="s">
        <v>31</v>
      </c>
      <c r="H19" s="10"/>
      <c r="I19" s="12"/>
    </row>
    <row r="20" spans="1:9" x14ac:dyDescent="0.25">
      <c r="A20" s="13"/>
      <c r="B20" s="14"/>
      <c r="C20" s="15"/>
      <c r="D20" s="16"/>
      <c r="E20" s="4"/>
      <c r="F20" s="5"/>
      <c r="G20" s="28" t="s">
        <v>32</v>
      </c>
      <c r="H20" s="10" t="s">
        <v>6</v>
      </c>
      <c r="I20" s="43" t="s">
        <v>46</v>
      </c>
    </row>
    <row r="21" spans="1:9" x14ac:dyDescent="0.25">
      <c r="A21" s="13"/>
      <c r="B21" s="14"/>
      <c r="C21" s="15"/>
      <c r="D21" s="16"/>
      <c r="E21" s="4"/>
      <c r="F21" s="5"/>
      <c r="G21" s="28" t="s">
        <v>33</v>
      </c>
      <c r="H21" s="10" t="s">
        <v>6</v>
      </c>
      <c r="I21" s="43" t="s">
        <v>47</v>
      </c>
    </row>
    <row r="22" spans="1:9" x14ac:dyDescent="0.25">
      <c r="A22" s="13"/>
      <c r="B22" s="14"/>
      <c r="C22" s="15"/>
      <c r="D22" s="16"/>
      <c r="E22" s="4"/>
      <c r="F22" s="5"/>
      <c r="G22" s="28"/>
      <c r="H22" s="10"/>
      <c r="I22" s="12"/>
    </row>
    <row r="23" spans="1:9" x14ac:dyDescent="0.25">
      <c r="A23" s="13"/>
      <c r="B23" s="14"/>
      <c r="C23" s="15"/>
      <c r="D23" s="16"/>
      <c r="E23" s="4"/>
      <c r="F23" s="5"/>
      <c r="G23" s="6" t="s">
        <v>11</v>
      </c>
      <c r="H23" s="10" t="s">
        <v>6</v>
      </c>
      <c r="I23" s="43" t="s">
        <v>48</v>
      </c>
    </row>
    <row r="24" spans="1:9" ht="15.75" x14ac:dyDescent="0.25">
      <c r="A24" s="13"/>
      <c r="B24" s="14"/>
      <c r="C24" s="15"/>
      <c r="D24" s="16"/>
      <c r="E24" s="4"/>
      <c r="F24" s="5"/>
      <c r="G24" s="42" t="s">
        <v>35</v>
      </c>
      <c r="H24" s="34" t="s">
        <v>6</v>
      </c>
      <c r="I24" s="35" t="s">
        <v>49</v>
      </c>
    </row>
    <row r="25" spans="1:9" x14ac:dyDescent="0.25">
      <c r="A25" s="7"/>
      <c r="B25" s="8"/>
      <c r="C25" s="17"/>
      <c r="D25" s="18"/>
      <c r="E25" s="4"/>
      <c r="F25" s="5"/>
      <c r="G25" s="6"/>
      <c r="H25" s="10"/>
      <c r="I25" s="12"/>
    </row>
    <row r="26" spans="1:9" ht="19.5" customHeight="1" x14ac:dyDescent="0.25">
      <c r="A26" s="19"/>
      <c r="B26" s="36" t="s">
        <v>4</v>
      </c>
      <c r="C26" s="37" t="s">
        <v>6</v>
      </c>
      <c r="D26" s="38" t="s">
        <v>36</v>
      </c>
      <c r="E26" s="20"/>
      <c r="F26" s="3"/>
      <c r="G26" s="1" t="s">
        <v>4</v>
      </c>
      <c r="H26" s="37" t="s">
        <v>6</v>
      </c>
      <c r="I26" s="39" t="str">
        <f>D26</f>
        <v>DDDD</v>
      </c>
    </row>
    <row r="27" spans="1:9" x14ac:dyDescent="0.25">
      <c r="B27" s="21"/>
      <c r="H27" s="21"/>
    </row>
    <row r="28" spans="1:9" x14ac:dyDescent="0.25">
      <c r="B28" s="21" t="s">
        <v>12</v>
      </c>
      <c r="H28" s="22" t="s">
        <v>50</v>
      </c>
      <c r="I28" s="23"/>
    </row>
    <row r="29" spans="1:9" x14ac:dyDescent="0.25">
      <c r="B29" s="21" t="s">
        <v>54</v>
      </c>
      <c r="H29" s="21" t="s">
        <v>51</v>
      </c>
    </row>
    <row r="30" spans="1:9" x14ac:dyDescent="0.25">
      <c r="B30" s="21"/>
      <c r="D30" s="23"/>
      <c r="G30" s="23"/>
      <c r="H30" s="21"/>
    </row>
    <row r="31" spans="1:9" x14ac:dyDescent="0.25">
      <c r="B31" s="21"/>
      <c r="G31" s="23"/>
      <c r="H31" s="21"/>
    </row>
    <row r="32" spans="1:9" x14ac:dyDescent="0.25">
      <c r="B32" s="21"/>
      <c r="H32" s="21"/>
    </row>
    <row r="33" spans="2:8" x14ac:dyDescent="0.25">
      <c r="B33" s="32" t="s">
        <v>55</v>
      </c>
      <c r="H33" s="25" t="s">
        <v>52</v>
      </c>
    </row>
    <row r="34" spans="2:8" x14ac:dyDescent="0.25">
      <c r="B34" s="33" t="s">
        <v>52</v>
      </c>
      <c r="H34" s="21" t="s">
        <v>53</v>
      </c>
    </row>
  </sheetData>
  <mergeCells count="7">
    <mergeCell ref="C7:D7"/>
    <mergeCell ref="H7:I7"/>
    <mergeCell ref="A6:D6"/>
    <mergeCell ref="F6:I6"/>
    <mergeCell ref="A2:I2"/>
    <mergeCell ref="A3:I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Laporan  Setoran Iuran Bulanan</vt:lpstr>
      <vt:lpstr>Laporan KeuvBulanan Korpri Unit</vt:lpstr>
      <vt:lpstr>'Laporan  Setoran Iuran Bulanan'!Print_Area</vt:lpstr>
      <vt:lpstr>'Laporan KeuvBulanan Korpri Unit'!Print_Area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2024-05-13T04:07:28Z</cp:lastPrinted>
  <dcterms:created xsi:type="dcterms:W3CDTF">2020-03-29T04:15:38Z</dcterms:created>
  <dcterms:modified xsi:type="dcterms:W3CDTF">2025-03-03T07:25:38Z</dcterms:modified>
</cp:coreProperties>
</file>